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lcul CI" sheetId="1" r:id="rId4"/>
  </sheets>
</workbook>
</file>

<file path=xl/sharedStrings.xml><?xml version="1.0" encoding="utf-8"?>
<sst xmlns="http://schemas.openxmlformats.org/spreadsheetml/2006/main" uniqueCount="29">
  <si>
    <t>Calcul de la CI (sauf Musique) 2016-2017</t>
  </si>
  <si>
    <t>Coefficient de HP = différent en musique</t>
  </si>
  <si>
    <t>CI</t>
  </si>
  <si>
    <r>
      <rPr>
        <b val="1"/>
        <sz val="12"/>
        <color indexed="8"/>
        <rFont val="Arial"/>
      </rPr>
      <t xml:space="preserve">1)  </t>
    </r>
    <r>
      <rPr>
        <b val="1"/>
        <u val="single"/>
        <sz val="12"/>
        <color indexed="8"/>
        <rFont val="Arial"/>
      </rPr>
      <t>Nombre d'heures de cours totales par semaine (HC):</t>
    </r>
  </si>
  <si>
    <t>Toujours multiplié par 1,2</t>
  </si>
  <si>
    <r>
      <rPr>
        <b val="1"/>
        <sz val="12"/>
        <color indexed="8"/>
        <rFont val="Arial"/>
      </rPr>
      <t xml:space="preserve">2)  </t>
    </r>
    <r>
      <rPr>
        <b val="1"/>
        <u val="single"/>
        <sz val="12"/>
        <color indexed="8"/>
        <rFont val="Arial"/>
      </rPr>
      <t>Nombre d'heures de cours différentes par semaine (HP)</t>
    </r>
    <r>
      <rPr>
        <b val="1"/>
        <sz val="12"/>
        <color indexed="8"/>
        <rFont val="Arial"/>
      </rPr>
      <t>:</t>
    </r>
  </si>
  <si>
    <t>Nombre d'heurs différentes X facteur de multiplication.</t>
  </si>
  <si>
    <t>Cours</t>
  </si>
  <si>
    <t>Durée de ce cours</t>
  </si>
  <si>
    <t>1 ou 2 préparations = 0,9; 
3 cours = 1,1
plus le facteur de multiplication est élevé.</t>
  </si>
  <si>
    <t>Préparation #1</t>
  </si>
  <si>
    <t>Préparation #2</t>
  </si>
  <si>
    <t>4 cours ou plus= 1,75</t>
  </si>
  <si>
    <t>Préparation #3</t>
  </si>
  <si>
    <t>Préparation #4</t>
  </si>
  <si>
    <t>Total</t>
  </si>
  <si>
    <r>
      <rPr>
        <b val="1"/>
        <sz val="12"/>
        <color indexed="8"/>
        <rFont val="Arial"/>
      </rPr>
      <t xml:space="preserve">4)  </t>
    </r>
    <r>
      <rPr>
        <b val="1"/>
        <u val="single"/>
        <sz val="12"/>
        <color indexed="8"/>
        <rFont val="Arial"/>
      </rPr>
      <t>Nombre de préparation différentes</t>
    </r>
    <r>
      <rPr>
        <b val="1"/>
        <sz val="12"/>
        <color indexed="8"/>
        <rFont val="Arial"/>
      </rPr>
      <t>:</t>
    </r>
  </si>
  <si>
    <r>
      <rPr>
        <b val="1"/>
        <sz val="12"/>
        <color indexed="8"/>
        <rFont val="Arial"/>
      </rPr>
      <t xml:space="preserve">5)  </t>
    </r>
    <r>
      <rPr>
        <b val="1"/>
        <u val="single"/>
        <sz val="12"/>
        <color indexed="8"/>
        <rFont val="Arial"/>
      </rPr>
      <t>Nombre total d'étudiants (NES)</t>
    </r>
    <r>
      <rPr>
        <b val="1"/>
        <sz val="12"/>
        <color indexed="8"/>
        <rFont val="Arial"/>
      </rPr>
      <t>:</t>
    </r>
  </si>
  <si>
    <t>Groupes</t>
  </si>
  <si>
    <t>Nbre d'étudiants</t>
  </si>
  <si>
    <t>Nbre d'hres de cours par semaine</t>
  </si>
  <si>
    <t>Nombre d'étudiants pour calcul du NES</t>
  </si>
  <si>
    <t>NES=</t>
  </si>
  <si>
    <t>Les cours de moins de 3 heures ne comptent pas dans le calcul du NES.</t>
  </si>
  <si>
    <t>Supplément pour NES &gt; 160</t>
  </si>
  <si>
    <r>
      <rPr>
        <b val="1"/>
        <sz val="12"/>
        <color indexed="8"/>
        <rFont val="Arial"/>
      </rPr>
      <t xml:space="preserve">3)  </t>
    </r>
    <r>
      <rPr>
        <b val="1"/>
        <u val="single"/>
        <sz val="12"/>
        <color indexed="8"/>
        <rFont val="Arial"/>
      </rPr>
      <t>Nombre d'étudiants par groupe  x  nombre d'heures de cours (PES)</t>
    </r>
    <r>
      <rPr>
        <b val="1"/>
        <sz val="12"/>
        <color indexed="8"/>
        <rFont val="Arial"/>
      </rPr>
      <t>:</t>
    </r>
  </si>
  <si>
    <t>Si PES &gt; 415, ça monte plus vite.</t>
  </si>
  <si>
    <r>
      <rPr>
        <b val="1"/>
        <sz val="12"/>
        <color indexed="8"/>
        <rFont val="Arial"/>
      </rPr>
      <t xml:space="preserve">6)  </t>
    </r>
    <r>
      <rPr>
        <b val="1"/>
        <u val="single"/>
        <sz val="12"/>
        <color indexed="8"/>
        <rFont val="Arial"/>
      </rPr>
      <t>Libération</t>
    </r>
    <r>
      <rPr>
        <b val="1"/>
        <sz val="12"/>
        <color indexed="8"/>
        <rFont val="Arial"/>
      </rPr>
      <t xml:space="preserve"> </t>
    </r>
    <r>
      <rPr>
        <b val="1"/>
        <sz val="10"/>
        <color indexed="8"/>
        <rFont val="Arial"/>
      </rPr>
      <t>(% de libération)</t>
    </r>
    <r>
      <rPr>
        <b val="1"/>
        <sz val="12"/>
        <color indexed="8"/>
        <rFont val="Arial"/>
      </rPr>
      <t>:</t>
    </r>
  </si>
  <si>
    <t>CI totale: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</si>
</sst>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6"/>
      <color indexed="8"/>
      <name val="Arial"/>
    </font>
    <font>
      <b val="1"/>
      <u val="single"/>
      <sz val="14"/>
      <color indexed="8"/>
      <name val="Arial"/>
    </font>
    <font>
      <b val="1"/>
      <sz val="12"/>
      <color indexed="8"/>
      <name val="Arial"/>
    </font>
    <font>
      <b val="1"/>
      <u val="single"/>
      <sz val="12"/>
      <color indexed="8"/>
      <name val="Arial"/>
    </font>
    <font>
      <b val="1"/>
      <sz val="10"/>
      <color indexed="8"/>
      <name val="Arial"/>
    </font>
    <font>
      <sz val="12"/>
      <color indexed="8"/>
      <name val="Arial"/>
    </font>
    <font>
      <b val="1"/>
      <u val="single"/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3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ck">
        <color indexed="11"/>
      </bottom>
      <diagonal/>
    </border>
    <border>
      <left/>
      <right/>
      <top style="thin">
        <color indexed="10"/>
      </top>
      <bottom style="thick">
        <color indexed="11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ck">
        <color indexed="11"/>
      </left>
      <right/>
      <top style="thick">
        <color indexed="11"/>
      </top>
      <bottom/>
      <diagonal/>
    </border>
    <border>
      <left/>
      <right style="thick">
        <color indexed="11"/>
      </right>
      <top style="thick">
        <color indexed="11"/>
      </top>
      <bottom/>
      <diagonal/>
    </border>
    <border>
      <left style="thick">
        <color indexed="11"/>
      </left>
      <right/>
      <top style="thick">
        <color indexed="11"/>
      </top>
      <bottom style="thick">
        <color indexed="11"/>
      </bottom>
      <diagonal/>
    </border>
    <border>
      <left/>
      <right/>
      <top style="thick">
        <color indexed="11"/>
      </top>
      <bottom style="thick">
        <color indexed="11"/>
      </bottom>
      <diagonal/>
    </border>
    <border>
      <left/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thick">
        <color indexed="11"/>
      </top>
      <bottom/>
      <diagonal/>
    </border>
    <border>
      <left/>
      <right/>
      <top style="thick">
        <color indexed="11"/>
      </top>
      <bottom style="medium">
        <color indexed="8"/>
      </bottom>
      <diagonal/>
    </border>
    <border>
      <left/>
      <right style="thick">
        <color indexed="11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11"/>
      </left>
      <right/>
      <top/>
      <bottom style="thin">
        <color indexed="10"/>
      </bottom>
      <diagonal/>
    </border>
    <border>
      <left style="thick">
        <color indexed="11"/>
      </left>
      <right/>
      <top style="thin">
        <color indexed="10"/>
      </top>
      <bottom style="thin">
        <color indexed="10"/>
      </bottom>
      <diagonal/>
    </border>
    <border>
      <left style="thick">
        <color indexed="11"/>
      </left>
      <right/>
      <top style="thin">
        <color indexed="10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thick">
        <color indexed="11"/>
      </bottom>
      <diagonal/>
    </border>
    <border>
      <left style="thick">
        <color indexed="11"/>
      </left>
      <right/>
      <top/>
      <bottom style="thick">
        <color indexed="11"/>
      </bottom>
      <diagonal/>
    </border>
    <border>
      <left/>
      <right style="thick">
        <color indexed="11"/>
      </right>
      <top/>
      <bottom style="thick">
        <color indexed="11"/>
      </bottom>
      <diagonal/>
    </border>
    <border>
      <left style="thick">
        <color indexed="11"/>
      </left>
      <right style="thick">
        <color indexed="11"/>
      </right>
      <top/>
      <bottom style="thick">
        <color indexed="11"/>
      </bottom>
      <diagonal/>
    </border>
    <border>
      <left style="thin">
        <color indexed="10"/>
      </left>
      <right/>
      <top style="thick">
        <color indexed="11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fillId="3" borderId="5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49" fontId="3" fillId="4" borderId="7" applyNumberFormat="1" applyFont="1" applyFill="1" applyBorder="1" applyAlignment="1" applyProtection="0">
      <alignment horizontal="center" vertical="bottom"/>
    </xf>
    <xf numFmtId="0" fontId="3" fillId="4" borderId="8" applyNumberFormat="0" applyFont="1" applyFill="1" applyBorder="1" applyAlignment="1" applyProtection="0">
      <alignment horizontal="center" vertical="bottom"/>
    </xf>
    <xf numFmtId="0" fontId="3" fillId="4" borderId="9" applyNumberFormat="0" applyFont="1" applyFill="1" applyBorder="1" applyAlignment="1" applyProtection="0">
      <alignment horizontal="center" vertical="bottom"/>
    </xf>
    <xf numFmtId="49" fontId="0" fillId="2" borderId="10" applyNumberFormat="1" applyFont="1" applyFill="1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fillId="3" borderId="10" applyNumberFormat="0" applyFont="1" applyFill="1" applyBorder="1" applyAlignment="1" applyProtection="0">
      <alignment vertical="bottom"/>
    </xf>
    <xf numFmtId="0" fontId="0" fillId="3" borderId="11" applyNumberFormat="0" applyFont="1" applyFill="1" applyBorder="1" applyAlignment="1" applyProtection="0">
      <alignment vertical="bottom"/>
    </xf>
    <xf numFmtId="0" fontId="0" fillId="3" borderId="13" applyNumberFormat="0" applyFont="1" applyFill="1" applyBorder="1" applyAlignment="1" applyProtection="0">
      <alignment vertical="bottom"/>
    </xf>
    <xf numFmtId="0" fontId="0" fillId="3" borderId="14" applyNumberFormat="0" applyFont="1" applyFill="1" applyBorder="1" applyAlignment="1" applyProtection="0">
      <alignment vertical="bottom"/>
    </xf>
    <xf numFmtId="49" fontId="4" fillId="3" borderId="11" applyNumberFormat="1" applyFont="1" applyFill="1" applyBorder="1" applyAlignment="1" applyProtection="0">
      <alignment horizontal="center" vertical="bottom"/>
    </xf>
    <xf numFmtId="0" fontId="0" fillId="3" borderId="15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5" fillId="3" borderId="10" applyNumberFormat="1" applyFont="1" applyFill="1" applyBorder="1" applyAlignment="1" applyProtection="0">
      <alignment horizontal="left" vertical="bottom"/>
    </xf>
    <xf numFmtId="0" fontId="0" fillId="3" borderId="16" applyNumberFormat="0" applyFont="1" applyFill="1" applyBorder="1" applyAlignment="1" applyProtection="0">
      <alignment vertical="bottom"/>
    </xf>
    <xf numFmtId="0" fontId="7" fillId="2" borderId="17" applyNumberFormat="0" applyFont="1" applyFill="1" applyBorder="1" applyAlignment="1" applyProtection="0">
      <alignment horizontal="center" vertical="bottom"/>
    </xf>
    <xf numFmtId="0" fontId="0" fillId="3" borderId="18" applyNumberFormat="0" applyFont="1" applyFill="1" applyBorder="1" applyAlignment="1" applyProtection="0">
      <alignment vertical="bottom"/>
    </xf>
    <xf numFmtId="2" fontId="7" fillId="5" borderId="11" applyNumberFormat="1" applyFont="1" applyFill="1" applyBorder="1" applyAlignment="1" applyProtection="0">
      <alignment horizontal="center" vertical="bottom"/>
    </xf>
    <xf numFmtId="0" fontId="8" fillId="3" borderId="10" applyNumberFormat="0" applyFont="1" applyFill="1" applyBorder="1" applyAlignment="1" applyProtection="0">
      <alignment vertical="bottom"/>
    </xf>
    <xf numFmtId="0" fontId="0" fillId="3" borderId="19" applyNumberFormat="0" applyFont="1" applyFill="1" applyBorder="1" applyAlignment="1" applyProtection="0">
      <alignment vertical="bottom"/>
    </xf>
    <xf numFmtId="0" fontId="0" fillId="3" borderId="11" applyNumberFormat="0" applyFont="1" applyFill="1" applyBorder="1" applyAlignment="1" applyProtection="0">
      <alignment horizontal="center" vertical="bottom"/>
    </xf>
    <xf numFmtId="2" fontId="7" borderId="11" applyNumberFormat="1" applyFont="1" applyFill="0" applyBorder="1" applyAlignment="1" applyProtection="0">
      <alignment horizontal="center" vertical="bottom"/>
    </xf>
    <xf numFmtId="0" fontId="5" fillId="3" borderId="10" applyNumberFormat="0" applyFont="1" applyFill="1" applyBorder="1" applyAlignment="1" applyProtection="0">
      <alignment vertical="bottom"/>
    </xf>
    <xf numFmtId="49" fontId="9" fillId="3" borderId="20" applyNumberFormat="1" applyFont="1" applyFill="1" applyBorder="1" applyAlignment="1" applyProtection="0">
      <alignment horizontal="center" vertical="bottom"/>
    </xf>
    <xf numFmtId="2" fontId="7" fillId="3" borderId="11" applyNumberFormat="1" applyFont="1" applyFill="1" applyBorder="1" applyAlignment="1" applyProtection="0">
      <alignment horizontal="center" vertical="bottom"/>
    </xf>
    <xf numFmtId="49" fontId="0" fillId="2" borderId="10" applyNumberFormat="1" applyFont="1" applyFill="1" applyBorder="1" applyAlignment="1" applyProtection="0">
      <alignment horizontal="left" vertical="bottom" wrapText="1"/>
    </xf>
    <xf numFmtId="49" fontId="5" fillId="6" borderId="17" applyNumberFormat="1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horizontal="left" vertical="bottom" wrapText="1"/>
    </xf>
    <xf numFmtId="0" fontId="0" fillId="3" borderId="16" applyNumberFormat="0" applyFont="1" applyFill="1" applyBorder="1" applyAlignment="1" applyProtection="0">
      <alignment horizontal="center" vertical="bottom"/>
    </xf>
    <xf numFmtId="1" fontId="7" fillId="7" borderId="17" applyNumberFormat="1" applyFont="1" applyFill="1" applyBorder="1" applyAlignment="1" applyProtection="0">
      <alignment horizontal="center" vertical="bottom"/>
    </xf>
    <xf numFmtId="0" fontId="0" fillId="3" borderId="21" applyNumberFormat="0" applyFont="1" applyFill="1" applyBorder="1" applyAlignment="1" applyProtection="0">
      <alignment horizontal="center" vertical="bottom"/>
    </xf>
    <xf numFmtId="0" fontId="7" fillId="7" borderId="17" applyNumberFormat="1" applyFont="1" applyFill="1" applyBorder="1" applyAlignment="1" applyProtection="0">
      <alignment horizontal="center" vertical="bottom"/>
    </xf>
    <xf numFmtId="0" fontId="0" fillId="2" borderId="22" applyNumberFormat="0" applyFont="1" applyFill="1" applyBorder="1" applyAlignment="1" applyProtection="0">
      <alignment vertical="bottom"/>
    </xf>
    <xf numFmtId="0" fontId="5" fillId="3" borderId="10" applyNumberFormat="0" applyFont="1" applyFill="1" applyBorder="1" applyAlignment="1" applyProtection="0">
      <alignment horizontal="left"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49" fontId="9" fillId="3" borderId="20" applyNumberFormat="1" applyFont="1" applyFill="1" applyBorder="1" applyAlignment="1" applyProtection="0">
      <alignment vertical="bottom" wrapText="1"/>
    </xf>
    <xf numFmtId="49" fontId="7" fillId="3" borderId="20" applyNumberFormat="1" applyFont="1" applyFill="1" applyBorder="1" applyAlignment="1" applyProtection="0">
      <alignment horizontal="center" vertical="bottom" wrapText="1"/>
    </xf>
    <xf numFmtId="2" fontId="7" fillId="3" borderId="11" applyNumberFormat="1" applyFont="1" applyFill="1" applyBorder="1" applyAlignment="1" applyProtection="0">
      <alignment vertical="bottom"/>
    </xf>
    <xf numFmtId="2" fontId="0" fillId="3" borderId="15" applyNumberFormat="1" applyFont="1" applyFill="1" applyBorder="1" applyAlignment="1" applyProtection="0">
      <alignment horizontal="center" vertical="bottom"/>
    </xf>
    <xf numFmtId="0" fontId="5" fillId="6" borderId="17" applyNumberFormat="1" applyFont="1" applyFill="1" applyBorder="1" applyAlignment="1" applyProtection="0">
      <alignment horizontal="center" vertical="bottom"/>
    </xf>
    <xf numFmtId="0" fontId="0" fillId="3" borderId="25" applyNumberFormat="0" applyFont="1" applyFill="1" applyBorder="1" applyAlignment="1" applyProtection="0">
      <alignment vertical="bottom"/>
    </xf>
    <xf numFmtId="2" fontId="7" fillId="3" borderId="18" applyNumberFormat="1" applyFont="1" applyFill="1" applyBorder="1" applyAlignment="1" applyProtection="0">
      <alignment vertical="bottom"/>
    </xf>
    <xf numFmtId="49" fontId="7" fillId="3" borderId="21" applyNumberFormat="1" applyFont="1" applyFill="1" applyBorder="1" applyAlignment="1" applyProtection="0">
      <alignment horizontal="right" vertical="bottom"/>
    </xf>
    <xf numFmtId="49" fontId="7" fillId="3" borderId="26" applyNumberFormat="1" applyFont="1" applyFill="1" applyBorder="1" applyAlignment="1" applyProtection="0">
      <alignment horizontal="right" vertical="bottom"/>
    </xf>
    <xf numFmtId="2" fontId="7" fillId="5" borderId="18" applyNumberFormat="1" applyFont="1" applyFill="1" applyBorder="1" applyAlignment="1" applyProtection="0">
      <alignment horizontal="center" vertical="bottom"/>
    </xf>
    <xf numFmtId="0" fontId="0" fillId="3" borderId="19" applyNumberFormat="0" applyFont="1" applyFill="1" applyBorder="1" applyAlignment="1" applyProtection="0">
      <alignment horizontal="center" vertical="bottom"/>
    </xf>
    <xf numFmtId="0" fontId="0" fillId="7" borderId="11" applyNumberFormat="1" applyFont="1" applyFill="1" applyBorder="1" applyAlignment="1" applyProtection="0">
      <alignment horizontal="center" vertical="bottom"/>
    </xf>
    <xf numFmtId="0" fontId="0" fillId="3" borderId="20" applyNumberFormat="0" applyFont="1" applyFill="1" applyBorder="1" applyAlignment="1" applyProtection="0">
      <alignment vertical="bottom"/>
    </xf>
    <xf numFmtId="9" fontId="7" fillId="2" borderId="17" applyNumberFormat="1" applyFont="1" applyFill="1" applyBorder="1" applyAlignment="1" applyProtection="0">
      <alignment horizontal="center" vertical="bottom"/>
    </xf>
    <xf numFmtId="0" fontId="0" fillId="3" borderId="27" applyNumberFormat="0" applyFont="1" applyFill="1" applyBorder="1" applyAlignment="1" applyProtection="0">
      <alignment horizontal="center" vertical="bottom"/>
    </xf>
    <xf numFmtId="2" fontId="7" fillId="3" borderId="27" applyNumberFormat="1" applyFont="1" applyFill="1" applyBorder="1" applyAlignment="1" applyProtection="0">
      <alignment vertical="bottom"/>
    </xf>
    <xf numFmtId="0" fontId="0" fillId="3" borderId="28" applyNumberFormat="0" applyFont="1" applyFill="1" applyBorder="1" applyAlignment="1" applyProtection="0">
      <alignment vertical="bottom"/>
    </xf>
    <xf numFmtId="0" fontId="0" fillId="3" borderId="27" applyNumberFormat="0" applyFont="1" applyFill="1" applyBorder="1" applyAlignment="1" applyProtection="0">
      <alignment vertical="bottom"/>
    </xf>
    <xf numFmtId="0" fontId="0" fillId="3" borderId="29" applyNumberFormat="0" applyFont="1" applyFill="1" applyBorder="1" applyAlignment="1" applyProtection="0">
      <alignment vertical="bottom"/>
    </xf>
    <xf numFmtId="49" fontId="5" fillId="4" borderId="7" applyNumberFormat="1" applyFont="1" applyFill="1" applyBorder="1" applyAlignment="1" applyProtection="0">
      <alignment horizontal="center" vertical="center"/>
    </xf>
    <xf numFmtId="2" fontId="5" fillId="4" borderId="9" applyNumberFormat="1" applyFont="1" applyFill="1" applyBorder="1" applyAlignment="1" applyProtection="0">
      <alignment horizontal="center" vertical="center"/>
    </xf>
    <xf numFmtId="2" fontId="0" fillId="3" borderId="30" applyNumberFormat="1" applyFont="1" applyFill="1" applyBorder="1" applyAlignment="1" applyProtection="0">
      <alignment horizontal="center"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horizontal="center" vertical="bottom"/>
    </xf>
    <xf numFmtId="0" fontId="7" borderId="13" applyNumberFormat="0" applyFont="1" applyFill="0" applyBorder="1" applyAlignment="1" applyProtection="0">
      <alignment vertical="bottom"/>
    </xf>
    <xf numFmtId="2" fontId="0" fillId="2" borderId="13" applyNumberFormat="1" applyFont="1" applyFill="1" applyBorder="1" applyAlignment="1" applyProtection="0">
      <alignment horizontal="center"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horizontal="center" vertical="bottom"/>
    </xf>
    <xf numFmtId="2" fontId="0" fillId="2" borderId="11" applyNumberFormat="1" applyFont="1" applyFill="1" applyBorder="1" applyAlignment="1" applyProtection="0">
      <alignment horizontal="center" vertical="bottom"/>
    </xf>
    <xf numFmtId="0" fontId="0" fillId="2" borderId="33" applyNumberFormat="0" applyFont="1" applyFill="1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  <xf numFmtId="0" fontId="0" borderId="36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ccffff"/>
      <rgbColor rgb="fffcf305"/>
      <rgbColor rgb="ffff9900"/>
      <rgbColor rgb="ff00abea"/>
      <rgbColor rgb="ff99cc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M42"/>
  <sheetViews>
    <sheetView workbookViewId="0" showGridLines="0" defaultGridColor="1"/>
  </sheetViews>
  <sheetFormatPr defaultColWidth="10.8333" defaultRowHeight="12.75" customHeight="1" outlineLevelRow="0" outlineLevelCol="0"/>
  <cols>
    <col min="1" max="1" width="9.85156" style="1" customWidth="1"/>
    <col min="2" max="2" width="12.5" style="1" customWidth="1"/>
    <col min="3" max="3" width="20.3516" style="1" customWidth="1"/>
    <col min="4" max="4" width="24.1719" style="1" customWidth="1"/>
    <col min="5" max="5" width="18.3516" style="1" customWidth="1"/>
    <col min="6" max="6" width="2" style="1" customWidth="1"/>
    <col min="7" max="7" width="16.6719" style="1" customWidth="1"/>
    <col min="8" max="8" width="10.8516" style="1" customWidth="1"/>
    <col min="9" max="9" width="3.5" style="1" customWidth="1"/>
    <col min="10" max="10" width="49" style="1" customWidth="1"/>
    <col min="11" max="13" width="10.8516" style="1" customWidth="1"/>
    <col min="14" max="16384" width="10.8516" style="1" customWidth="1"/>
  </cols>
  <sheetData>
    <row r="1" ht="14.65" customHeight="1">
      <c r="A1" s="2"/>
      <c r="B1" s="3"/>
      <c r="C1" s="3"/>
      <c r="D1" s="3"/>
      <c r="E1" s="3"/>
      <c r="F1" s="3"/>
      <c r="G1" s="3"/>
      <c r="H1" s="4"/>
      <c r="I1" s="3"/>
      <c r="J1" s="5"/>
      <c r="K1" s="6"/>
      <c r="L1" s="6"/>
      <c r="M1" s="7"/>
    </row>
    <row r="2" ht="21.75" customHeight="1">
      <c r="A2" s="8"/>
      <c r="B2" s="9"/>
      <c r="C2" t="s" s="10">
        <v>0</v>
      </c>
      <c r="D2" s="11"/>
      <c r="E2" s="11"/>
      <c r="F2" s="11"/>
      <c r="G2" s="12"/>
      <c r="H2" s="8"/>
      <c r="I2" s="9"/>
      <c r="J2" t="s" s="13">
        <v>1</v>
      </c>
      <c r="K2" s="14"/>
      <c r="L2" s="14"/>
      <c r="M2" s="15"/>
    </row>
    <row r="3" ht="21.75" customHeight="1">
      <c r="A3" s="16"/>
      <c r="B3" s="17"/>
      <c r="C3" s="18"/>
      <c r="D3" s="18"/>
      <c r="E3" s="19"/>
      <c r="F3" s="18"/>
      <c r="G3" s="18"/>
      <c r="H3" t="s" s="20">
        <v>2</v>
      </c>
      <c r="I3" s="21"/>
      <c r="J3" s="22"/>
      <c r="K3" s="14"/>
      <c r="L3" s="14"/>
      <c r="M3" s="15"/>
    </row>
    <row r="4" ht="17.6" customHeight="1">
      <c r="A4" t="s" s="23">
        <v>3</v>
      </c>
      <c r="B4" s="17"/>
      <c r="C4" s="17"/>
      <c r="D4" s="24"/>
      <c r="E4" s="25"/>
      <c r="F4" s="26"/>
      <c r="G4" s="17"/>
      <c r="H4" s="27">
        <f>E4*1.2</f>
        <v>0</v>
      </c>
      <c r="I4" s="21"/>
      <c r="J4" t="s" s="13">
        <v>4</v>
      </c>
      <c r="K4" s="14"/>
      <c r="L4" s="14"/>
      <c r="M4" s="15"/>
    </row>
    <row r="5" ht="8.25" customHeight="1">
      <c r="A5" s="28"/>
      <c r="B5" s="17"/>
      <c r="C5" s="17"/>
      <c r="D5" s="17"/>
      <c r="E5" s="29"/>
      <c r="F5" s="17"/>
      <c r="G5" s="30"/>
      <c r="H5" s="31"/>
      <c r="I5" s="21"/>
      <c r="J5" s="22"/>
      <c r="K5" s="14"/>
      <c r="L5" s="14"/>
      <c r="M5" s="15"/>
    </row>
    <row r="6" ht="16.6" customHeight="1">
      <c r="A6" t="s" s="23">
        <v>5</v>
      </c>
      <c r="B6" s="17"/>
      <c r="C6" s="17"/>
      <c r="D6" s="17"/>
      <c r="E6" s="17"/>
      <c r="F6" s="17"/>
      <c r="G6" s="17"/>
      <c r="H6" s="27">
        <f>IF(E13&gt;3,(E12*1.75),IF(E13&gt;2,(E12*1.1),IF(E13&lt;3,(E12*0.9))))</f>
        <v>0</v>
      </c>
      <c r="I6" s="21"/>
      <c r="J6" t="s" s="13">
        <v>6</v>
      </c>
      <c r="K6" s="14"/>
      <c r="L6" s="14"/>
      <c r="M6" s="15"/>
    </row>
    <row r="7" ht="28.5" customHeight="1">
      <c r="A7" s="32"/>
      <c r="B7" s="17"/>
      <c r="C7" s="17"/>
      <c r="D7" t="s" s="33">
        <v>7</v>
      </c>
      <c r="E7" t="s" s="33">
        <v>8</v>
      </c>
      <c r="F7" s="17"/>
      <c r="G7" s="17"/>
      <c r="H7" s="34"/>
      <c r="I7" s="21"/>
      <c r="J7" t="s" s="35">
        <v>9</v>
      </c>
      <c r="K7" s="14"/>
      <c r="L7" s="14"/>
      <c r="M7" s="15"/>
    </row>
    <row r="8" ht="17.6" customHeight="1">
      <c r="A8" s="32"/>
      <c r="B8" s="17"/>
      <c r="C8" s="24"/>
      <c r="D8" t="s" s="36">
        <v>10</v>
      </c>
      <c r="E8" s="25"/>
      <c r="F8" s="26"/>
      <c r="G8" s="17"/>
      <c r="H8" s="34"/>
      <c r="I8" s="21"/>
      <c r="J8" s="37"/>
      <c r="K8" s="14"/>
      <c r="L8" s="14"/>
      <c r="M8" s="15"/>
    </row>
    <row r="9" ht="17.6" customHeight="1">
      <c r="A9" s="32"/>
      <c r="B9" s="17"/>
      <c r="C9" s="24"/>
      <c r="D9" t="s" s="36">
        <v>11</v>
      </c>
      <c r="E9" s="25"/>
      <c r="F9" s="26"/>
      <c r="G9" s="17"/>
      <c r="H9" s="34"/>
      <c r="I9" s="21"/>
      <c r="J9" t="s" s="13">
        <v>12</v>
      </c>
      <c r="K9" s="14"/>
      <c r="L9" s="14"/>
      <c r="M9" s="15"/>
    </row>
    <row r="10" ht="17.6" customHeight="1">
      <c r="A10" s="28"/>
      <c r="B10" s="17"/>
      <c r="C10" s="24"/>
      <c r="D10" t="s" s="36">
        <v>13</v>
      </c>
      <c r="E10" s="25"/>
      <c r="F10" s="26"/>
      <c r="G10" s="30"/>
      <c r="H10" s="34"/>
      <c r="I10" s="21"/>
      <c r="J10" s="22"/>
      <c r="K10" s="14"/>
      <c r="L10" s="14"/>
      <c r="M10" s="15"/>
    </row>
    <row r="11" ht="17.6" customHeight="1">
      <c r="A11" s="28"/>
      <c r="B11" s="17"/>
      <c r="C11" s="24"/>
      <c r="D11" t="s" s="36">
        <v>14</v>
      </c>
      <c r="E11" s="25"/>
      <c r="F11" s="26"/>
      <c r="G11" s="30"/>
      <c r="H11" s="34"/>
      <c r="I11" s="21"/>
      <c r="J11" s="22"/>
      <c r="K11" s="14"/>
      <c r="L11" s="14"/>
      <c r="M11" s="15"/>
    </row>
    <row r="12" ht="18" customHeight="1">
      <c r="A12" s="28"/>
      <c r="B12" s="17"/>
      <c r="C12" s="38"/>
      <c r="D12" t="s" s="36">
        <v>15</v>
      </c>
      <c r="E12" s="39">
        <f>SUM(E8:E11)</f>
        <v>0</v>
      </c>
      <c r="F12" s="26"/>
      <c r="G12" s="30"/>
      <c r="H12" s="34"/>
      <c r="I12" s="21"/>
      <c r="J12" s="22"/>
      <c r="K12" s="14"/>
      <c r="L12" s="14"/>
      <c r="M12" s="15"/>
    </row>
    <row r="13" ht="18" customHeight="1">
      <c r="A13" t="s" s="23">
        <v>16</v>
      </c>
      <c r="B13" s="17"/>
      <c r="C13" s="30"/>
      <c r="D13" s="40"/>
      <c r="E13" s="41">
        <f>COUNT(E8:E11)</f>
        <v>0</v>
      </c>
      <c r="F13" s="26"/>
      <c r="G13" s="30"/>
      <c r="H13" s="34"/>
      <c r="I13" s="21"/>
      <c r="J13" s="42"/>
      <c r="K13" s="14"/>
      <c r="L13" s="14"/>
      <c r="M13" s="15"/>
    </row>
    <row r="14" ht="9.75" customHeight="1">
      <c r="A14" s="43"/>
      <c r="B14" s="17"/>
      <c r="C14" s="30"/>
      <c r="D14" s="30"/>
      <c r="E14" s="29"/>
      <c r="F14" s="17"/>
      <c r="G14" s="30"/>
      <c r="H14" s="34"/>
      <c r="I14" s="21"/>
      <c r="J14" s="44"/>
      <c r="K14" s="14"/>
      <c r="L14" s="14"/>
      <c r="M14" s="15"/>
    </row>
    <row r="15" ht="18" customHeight="1">
      <c r="A15" t="s" s="23">
        <v>17</v>
      </c>
      <c r="B15" s="17"/>
      <c r="C15" s="30"/>
      <c r="D15" s="30"/>
      <c r="E15" s="17"/>
      <c r="F15" s="17"/>
      <c r="G15" s="30"/>
      <c r="H15" s="34"/>
      <c r="I15" s="21"/>
      <c r="J15" s="45"/>
      <c r="K15" s="14"/>
      <c r="L15" s="14"/>
      <c r="M15" s="15"/>
    </row>
    <row r="16" ht="41.25" customHeight="1">
      <c r="A16" s="32"/>
      <c r="B16" s="17"/>
      <c r="C16" t="s" s="33">
        <v>18</v>
      </c>
      <c r="D16" t="s" s="33">
        <v>19</v>
      </c>
      <c r="E16" t="s" s="46">
        <v>20</v>
      </c>
      <c r="F16" s="17"/>
      <c r="G16" t="s" s="47">
        <v>21</v>
      </c>
      <c r="H16" s="48"/>
      <c r="I16" s="49"/>
      <c r="J16" s="22"/>
      <c r="K16" s="14"/>
      <c r="L16" s="14"/>
      <c r="M16" s="15"/>
    </row>
    <row r="17" ht="17.6" customHeight="1">
      <c r="A17" s="32"/>
      <c r="B17" s="24"/>
      <c r="C17" s="50">
        <v>1</v>
      </c>
      <c r="D17" s="25"/>
      <c r="E17" s="25"/>
      <c r="F17" s="51"/>
      <c r="G17" s="41">
        <f>IF(E17&gt;2.9,(D17),0)</f>
        <v>0</v>
      </c>
      <c r="H17" s="52"/>
      <c r="I17" s="49"/>
      <c r="J17" s="22"/>
      <c r="K17" s="14"/>
      <c r="L17" s="14"/>
      <c r="M17" s="15"/>
    </row>
    <row r="18" ht="17.6" customHeight="1">
      <c r="A18" s="32"/>
      <c r="B18" s="24"/>
      <c r="C18" s="50">
        <v>2</v>
      </c>
      <c r="D18" s="25"/>
      <c r="E18" s="25"/>
      <c r="F18" s="51"/>
      <c r="G18" s="41">
        <f>IF(E18&gt;2.9,(D18),0)</f>
        <v>0</v>
      </c>
      <c r="H18" s="52"/>
      <c r="I18" s="49"/>
      <c r="J18" s="22"/>
      <c r="K18" s="14"/>
      <c r="L18" s="14"/>
      <c r="M18" s="15"/>
    </row>
    <row r="19" ht="17.6" customHeight="1">
      <c r="A19" s="32"/>
      <c r="B19" s="24"/>
      <c r="C19" s="50">
        <v>3</v>
      </c>
      <c r="D19" s="25"/>
      <c r="E19" s="25"/>
      <c r="F19" s="51"/>
      <c r="G19" s="41">
        <f>IF(E19&gt;2.9,(D19),0)</f>
        <v>0</v>
      </c>
      <c r="H19" s="52"/>
      <c r="I19" s="49"/>
      <c r="J19" s="22"/>
      <c r="K19" s="14"/>
      <c r="L19" s="14"/>
      <c r="M19" s="15"/>
    </row>
    <row r="20" ht="17.6" customHeight="1">
      <c r="A20" s="32"/>
      <c r="B20" s="24"/>
      <c r="C20" s="50">
        <v>4</v>
      </c>
      <c r="D20" s="25"/>
      <c r="E20" s="25"/>
      <c r="F20" s="51"/>
      <c r="G20" s="41">
        <f>IF(E20&gt;2.9,(D20),0)</f>
        <v>0</v>
      </c>
      <c r="H20" s="52"/>
      <c r="I20" s="49"/>
      <c r="J20" s="22"/>
      <c r="K20" s="14"/>
      <c r="L20" s="14"/>
      <c r="M20" s="15"/>
    </row>
    <row r="21" ht="17.6" customHeight="1">
      <c r="A21" s="28"/>
      <c r="B21" s="24"/>
      <c r="C21" s="50">
        <v>5</v>
      </c>
      <c r="D21" s="25"/>
      <c r="E21" s="25"/>
      <c r="F21" s="51"/>
      <c r="G21" s="41">
        <f>IF(E21&gt;2.9,(D21),0)</f>
        <v>0</v>
      </c>
      <c r="H21" s="52"/>
      <c r="I21" s="49"/>
      <c r="J21" s="22"/>
      <c r="K21" s="14"/>
      <c r="L21" s="14"/>
      <c r="M21" s="15"/>
    </row>
    <row r="22" ht="16.5" customHeight="1">
      <c r="A22" s="28"/>
      <c r="B22" s="17"/>
      <c r="C22" t="s" s="53">
        <v>15</v>
      </c>
      <c r="D22" s="41">
        <f>SUM(D17:D21)</f>
        <v>0</v>
      </c>
      <c r="E22" t="s" s="54">
        <v>22</v>
      </c>
      <c r="F22" s="24"/>
      <c r="G22" s="41">
        <f>SUM(G17:G21)</f>
        <v>0</v>
      </c>
      <c r="H22" s="55">
        <f>IF(G22&gt;74,(G22*0.01),IF(G22&lt;75,0))</f>
        <v>0</v>
      </c>
      <c r="I22" s="49"/>
      <c r="J22" t="s" s="13">
        <v>23</v>
      </c>
      <c r="K22" s="14"/>
      <c r="L22" s="14"/>
      <c r="M22" s="15"/>
    </row>
    <row r="23" ht="18.75" customHeight="1">
      <c r="A23" s="28"/>
      <c r="B23" s="17"/>
      <c r="C23" s="17"/>
      <c r="D23" s="29"/>
      <c r="E23" s="17"/>
      <c r="F23" s="17"/>
      <c r="G23" s="56"/>
      <c r="H23" s="27">
        <f>IF(G22&gt;160,((G22-160)^2)*0.1,IF(G22&lt;161,0))</f>
        <v>0</v>
      </c>
      <c r="I23" s="49"/>
      <c r="J23" t="s" s="13">
        <v>24</v>
      </c>
      <c r="K23" s="14"/>
      <c r="L23" s="14"/>
      <c r="M23" s="15"/>
    </row>
    <row r="24" ht="12" customHeight="1">
      <c r="A24" s="28"/>
      <c r="B24" s="17"/>
      <c r="C24" s="17"/>
      <c r="D24" s="17"/>
      <c r="E24" s="17"/>
      <c r="F24" s="17"/>
      <c r="G24" s="30"/>
      <c r="H24" s="48"/>
      <c r="I24" s="49"/>
      <c r="J24" s="22"/>
      <c r="K24" s="14"/>
      <c r="L24" s="14"/>
      <c r="M24" s="15"/>
    </row>
    <row r="25" ht="16.6" customHeight="1">
      <c r="A25" t="s" s="23">
        <v>25</v>
      </c>
      <c r="B25" s="17"/>
      <c r="C25" s="17"/>
      <c r="D25" s="17"/>
      <c r="E25" s="17"/>
      <c r="F25" s="17"/>
      <c r="G25" s="57">
        <f>((D17*E17)+(D18*E18)+(D19*E19)+(D20*E20)+(D21*E21))</f>
        <v>0</v>
      </c>
      <c r="H25" s="27">
        <f>IF(G25&lt;416,(G25*0.04),IF(G25&gt;415,(415*0.04+(G25-415)*0.07)))</f>
        <v>0</v>
      </c>
      <c r="I25" s="21"/>
      <c r="J25" t="s" s="13">
        <v>26</v>
      </c>
      <c r="K25" s="14"/>
      <c r="L25" s="14"/>
      <c r="M25" s="15"/>
    </row>
    <row r="26" ht="9" customHeight="1">
      <c r="A26" s="28"/>
      <c r="B26" s="17"/>
      <c r="C26" s="17"/>
      <c r="D26" s="17"/>
      <c r="E26" s="58"/>
      <c r="F26" s="17"/>
      <c r="G26" s="30"/>
      <c r="H26" s="48"/>
      <c r="I26" s="49"/>
      <c r="J26" s="22"/>
      <c r="K26" s="14"/>
      <c r="L26" s="14"/>
      <c r="M26" s="15"/>
    </row>
    <row r="27" ht="17.6" customHeight="1">
      <c r="A27" t="s" s="23">
        <v>27</v>
      </c>
      <c r="B27" s="17"/>
      <c r="C27" s="17"/>
      <c r="D27" s="24"/>
      <c r="E27" s="59">
        <v>0</v>
      </c>
      <c r="F27" s="26"/>
      <c r="G27" s="17"/>
      <c r="H27" s="27">
        <f>E27*40</f>
        <v>0</v>
      </c>
      <c r="I27" s="49"/>
      <c r="J27" s="22"/>
      <c r="K27" s="14"/>
      <c r="L27" s="14"/>
      <c r="M27" s="15"/>
    </row>
    <row r="28" ht="15.15" customHeight="1">
      <c r="A28" s="16"/>
      <c r="B28" s="17"/>
      <c r="C28" s="17"/>
      <c r="D28" s="17"/>
      <c r="E28" s="29"/>
      <c r="F28" s="17"/>
      <c r="G28" s="60"/>
      <c r="H28" s="61"/>
      <c r="I28" s="49"/>
      <c r="J28" s="22"/>
      <c r="K28" s="14"/>
      <c r="L28" s="14"/>
      <c r="M28" s="15"/>
    </row>
    <row r="29" ht="18.75" customHeight="1">
      <c r="A29" s="62"/>
      <c r="B29" s="63"/>
      <c r="C29" s="63"/>
      <c r="D29" s="63"/>
      <c r="E29" s="63"/>
      <c r="F29" s="64"/>
      <c r="G29" t="s" s="65">
        <v>28</v>
      </c>
      <c r="H29" s="66">
        <f>SUM(H4:H27)</f>
        <v>0</v>
      </c>
      <c r="I29" s="67"/>
      <c r="J29" s="22"/>
      <c r="K29" s="14"/>
      <c r="L29" s="14"/>
      <c r="M29" s="15"/>
    </row>
    <row r="30" ht="14.65" customHeight="1">
      <c r="A30" s="68"/>
      <c r="B30" s="69"/>
      <c r="C30" s="69"/>
      <c r="D30" s="69"/>
      <c r="E30" s="69"/>
      <c r="F30" s="69"/>
      <c r="G30" s="70"/>
      <c r="H30" s="71"/>
      <c r="I30" s="72"/>
      <c r="J30" s="73"/>
      <c r="K30" s="14"/>
      <c r="L30" s="14"/>
      <c r="M30" s="15"/>
    </row>
    <row r="31" ht="13.65" customHeight="1">
      <c r="A31" s="74"/>
      <c r="B31" s="73"/>
      <c r="C31" s="73"/>
      <c r="D31" s="73"/>
      <c r="E31" s="73"/>
      <c r="F31" s="73"/>
      <c r="G31" s="75"/>
      <c r="H31" s="14"/>
      <c r="I31" s="76"/>
      <c r="J31" s="73"/>
      <c r="K31" s="14"/>
      <c r="L31" s="14"/>
      <c r="M31" s="15"/>
    </row>
    <row r="32" ht="13.65" customHeight="1">
      <c r="A32" s="74"/>
      <c r="B32" s="73"/>
      <c r="C32" s="73"/>
      <c r="D32" s="73"/>
      <c r="E32" s="73"/>
      <c r="F32" s="73"/>
      <c r="G32" s="73"/>
      <c r="H32" s="14"/>
      <c r="I32" s="76"/>
      <c r="J32" s="73"/>
      <c r="K32" s="14"/>
      <c r="L32" s="14"/>
      <c r="M32" s="15"/>
    </row>
    <row r="33" ht="13.65" customHeight="1">
      <c r="A33" s="74"/>
      <c r="B33" s="73"/>
      <c r="C33" s="73"/>
      <c r="D33" s="73"/>
      <c r="E33" s="73"/>
      <c r="F33" s="73"/>
      <c r="G33" s="73"/>
      <c r="H33" s="14"/>
      <c r="I33" s="76"/>
      <c r="J33" s="73"/>
      <c r="K33" s="14"/>
      <c r="L33" s="14"/>
      <c r="M33" s="15"/>
    </row>
    <row r="34" ht="13.65" customHeight="1">
      <c r="A34" s="74"/>
      <c r="B34" s="73"/>
      <c r="C34" s="73"/>
      <c r="D34" s="73"/>
      <c r="E34" s="73"/>
      <c r="F34" s="73"/>
      <c r="G34" s="73"/>
      <c r="H34" s="14"/>
      <c r="I34" s="76"/>
      <c r="J34" s="73"/>
      <c r="K34" s="14"/>
      <c r="L34" s="14"/>
      <c r="M34" s="15"/>
    </row>
    <row r="35" ht="13.65" customHeight="1">
      <c r="A35" s="74"/>
      <c r="B35" s="73"/>
      <c r="C35" s="73"/>
      <c r="D35" s="73"/>
      <c r="E35" s="73"/>
      <c r="F35" s="73"/>
      <c r="G35" s="73"/>
      <c r="H35" s="14"/>
      <c r="I35" s="76"/>
      <c r="J35" s="73"/>
      <c r="K35" s="14"/>
      <c r="L35" s="14"/>
      <c r="M35" s="15"/>
    </row>
    <row r="36" ht="13.65" customHeight="1">
      <c r="A36" s="74"/>
      <c r="B36" s="73"/>
      <c r="C36" s="73"/>
      <c r="D36" s="73"/>
      <c r="E36" s="73"/>
      <c r="F36" s="73"/>
      <c r="G36" s="73"/>
      <c r="H36" s="14"/>
      <c r="I36" s="73"/>
      <c r="J36" s="73"/>
      <c r="K36" s="14"/>
      <c r="L36" s="14"/>
      <c r="M36" s="15"/>
    </row>
    <row r="37" ht="13.65" customHeight="1">
      <c r="A37" s="74"/>
      <c r="B37" s="73"/>
      <c r="C37" s="73"/>
      <c r="D37" s="73"/>
      <c r="E37" s="73"/>
      <c r="F37" s="73"/>
      <c r="G37" s="73"/>
      <c r="H37" s="14"/>
      <c r="I37" s="73"/>
      <c r="J37" s="73"/>
      <c r="K37" s="14"/>
      <c r="L37" s="14"/>
      <c r="M37" s="15"/>
    </row>
    <row r="38" ht="13.65" customHeight="1">
      <c r="A38" s="74"/>
      <c r="B38" s="73"/>
      <c r="C38" s="73"/>
      <c r="D38" s="73"/>
      <c r="E38" s="73"/>
      <c r="F38" s="73"/>
      <c r="G38" s="73"/>
      <c r="H38" s="14"/>
      <c r="I38" s="73"/>
      <c r="J38" s="73"/>
      <c r="K38" s="14"/>
      <c r="L38" s="14"/>
      <c r="M38" s="15"/>
    </row>
    <row r="39" ht="13.65" customHeight="1">
      <c r="A39" s="74"/>
      <c r="B39" s="73"/>
      <c r="C39" s="73"/>
      <c r="D39" s="73"/>
      <c r="E39" s="73"/>
      <c r="F39" s="73"/>
      <c r="G39" s="73"/>
      <c r="H39" s="14"/>
      <c r="I39" s="73"/>
      <c r="J39" s="73"/>
      <c r="K39" s="14"/>
      <c r="L39" s="14"/>
      <c r="M39" s="15"/>
    </row>
    <row r="40" ht="13.65" customHeight="1">
      <c r="A40" s="74"/>
      <c r="B40" s="73"/>
      <c r="C40" s="73"/>
      <c r="D40" s="73"/>
      <c r="E40" s="73"/>
      <c r="F40" s="73"/>
      <c r="G40" s="73"/>
      <c r="H40" s="14"/>
      <c r="I40" s="73"/>
      <c r="J40" s="73"/>
      <c r="K40" s="14"/>
      <c r="L40" s="14"/>
      <c r="M40" s="15"/>
    </row>
    <row r="41" ht="13.65" customHeight="1">
      <c r="A41" s="74"/>
      <c r="B41" s="73"/>
      <c r="C41" s="73"/>
      <c r="D41" s="73"/>
      <c r="E41" s="73"/>
      <c r="F41" s="73"/>
      <c r="G41" s="73"/>
      <c r="H41" s="14"/>
      <c r="I41" s="73"/>
      <c r="J41" s="73"/>
      <c r="K41" s="14"/>
      <c r="L41" s="14"/>
      <c r="M41" s="15"/>
    </row>
    <row r="42" ht="13.65" customHeight="1">
      <c r="A42" s="77"/>
      <c r="B42" s="77"/>
      <c r="C42" s="77"/>
      <c r="D42" s="77"/>
      <c r="E42" s="77"/>
      <c r="F42" s="77"/>
      <c r="G42" s="77"/>
      <c r="H42" s="78"/>
      <c r="I42" s="79"/>
      <c r="J42" s="80"/>
      <c r="K42" s="81"/>
      <c r="L42" s="81"/>
      <c r="M42" s="82"/>
    </row>
  </sheetData>
  <mergeCells count="2">
    <mergeCell ref="C2:G2"/>
    <mergeCell ref="J7:J8"/>
  </mergeCells>
  <pageMargins left="0.787402" right="0.787402" top="0.984252" bottom="0.984252" header="0.492126" footer="0.49212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